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JamesClarkson\Downloads\"/>
    </mc:Choice>
  </mc:AlternateContent>
  <xr:revisionPtr revIDLastSave="0" documentId="13_ncr:1_{B68D90F3-34C1-488C-B732-9A38A24C5EBE}" xr6:coauthVersionLast="47" xr6:coauthVersionMax="47" xr10:uidLastSave="{00000000-0000-0000-0000-000000000000}"/>
  <bookViews>
    <workbookView xWindow="-23963" yWindow="-24398" windowWidth="43396" windowHeight="23776" xr2:uid="{5D55CDCF-ED5A-4D2F-BEF8-93D33B4A6986}"/>
  </bookViews>
  <sheets>
    <sheet name="L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D24" i="1" a="1"/>
  <c r="D7" i="1"/>
  <c r="D24" i="1" l="1"/>
  <c r="B9" i="1"/>
  <c r="B10" i="1" l="1"/>
  <c r="B11" i="1" s="1"/>
  <c r="B12" i="1" s="1"/>
  <c r="B13" i="1" s="1"/>
  <c r="B14" i="1" s="1"/>
  <c r="B15" i="1" s="1"/>
  <c r="B16" i="1" s="1"/>
  <c r="B17" i="1" s="1"/>
  <c r="B18" i="1" s="1"/>
  <c r="B19" i="1" s="1"/>
  <c r="B20" i="1" s="1"/>
  <c r="B21" i="1" s="1"/>
  <c r="B22" i="1" s="1"/>
  <c r="C24" i="1" l="1" a="1"/>
  <c r="C24" i="1" s="1"/>
  <c r="C7" i="1" a="1"/>
  <c r="C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<sst xmlns="http://schemas.openxmlformats.org/spreadsheetml/2006/main" count="23" uniqueCount="22">
  <si>
    <t>Sample Values</t>
  </si>
  <si>
    <t>Comments / Notes</t>
  </si>
  <si>
    <t>Sample Formula</t>
  </si>
  <si>
    <t>Second row calculates monthEnds (one time only unlike original formula) based on rawDateList - efficiency gained as these values calculated once only</t>
  </si>
  <si>
    <t>First row creates named set rawDateList, an array list transformed to be usable in an array calculation with EOMONTH</t>
  </si>
  <si>
    <t>Third row calculates the array of weekendAdjs, -1 where the monthEnds falls on Saturday, -2 if it falls on Sunday, otherwise 0</t>
  </si>
  <si>
    <t>Fourth row calculates the adjusted month-end dates, that will now not fall on a weekend day, could have been the result from the LET function without needing local storage</t>
  </si>
  <si>
    <t>Fifth row is the set of values returned.  We set it up this way, so you can return any of the data values and see how they look, simply replace  the returned name with any of the intermediate names</t>
  </si>
  <si>
    <t>Using LET, we can break down the function into non-redundantly calculated steps.</t>
  </si>
  <si>
    <t>In the original formula above, the set of values returned by INDEX is calculated twice, each with its calculation of the same SEQUENCE of values, then twice passed to the EOMONTH function.</t>
  </si>
  <si>
    <t>In the LET version, each is calculated only once, and the use of the names for the name_values makes the logic a little easier to determine.</t>
  </si>
  <si>
    <t>Sample Formula #1, nexted without LET</t>
  </si>
  <si>
    <t>Sample Formula #1, streamlined with LET</t>
  </si>
  <si>
    <t>Calculating the Month-end Date for a Number of Dates</t>
  </si>
  <si>
    <t>In this workbook, we compare two methods of calculating the month-end date that applies to a set of dates.  In this particular  business, the month-end date must be a weekday,</t>
  </si>
  <si>
    <t>If the actual last day of the month falls on a weekend date (Saturday or Sunday), then the date has to be moved forward to the last Friday in the month.</t>
  </si>
  <si>
    <t>This exercise contrasts two nested solutions to the problem, but one of them uses the LET function to make the formula more efficient and much easier to read and audit.</t>
  </si>
  <si>
    <t>If this were done in separate cells, to break it down, there would have been at least three columns of 16 cells required, depending upon how it was broken down</t>
  </si>
  <si>
    <t>This solution requires that everything be nested, and a couple of elements of the calculation must be redundantly calculated.</t>
  </si>
  <si>
    <t>An improved version would reference a list of Friday dated public holidays - Good Fridays, occasionally others tied to specific dates, and would adjust back further if adjustedMonthEnds were in that list.</t>
  </si>
  <si>
    <t>Formula Text (Actual formula in cell shown)</t>
  </si>
  <si>
    <t>The INDEX(SEQUENCE) in the EOMONTH is required, as EOMONTH(B2:B17,0) doesn't calculate and returns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</si>
</sst>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6" formatCode="_(&quot;$&quot;* #,##0.00_);_(&quot;$&quot;* \(#,##0.00\);_(&quot;$&quot;* &quot;-&quot;??_);_(@_)"/>
    <numFmt numFmtId="167" formatCode="[=1]\a;[Red]\r"/>
    <numFmt numFmtId="168" formatCode="0.00%;\-0.00%;&quot;-&quot;??_%"/>
    <numFmt numFmtId="169" formatCode="0.0%"/>
    <numFmt numFmtId="170" formatCode="@\:"/>
    <numFmt numFmtId="171" formatCode="0_);[Red]\(0\)"/>
    <numFmt numFmtId="172" formatCode="0.00_);[Red]\(0.00\)"/>
    <numFmt numFmtId="173" formatCode="\ dddd* dd/mm/yyyy\ ;\-0;0"/>
  </numFmts>
  <fonts count="21" x14ac:knownFonts="1">
    <font>
      <sz val="11"/>
      <color theme="1"/>
      <name val="Calibri"/>
      <family val="2"/>
      <scheme val="minor"/>
    </font>
    <font>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color rgb="FF006600"/>
      <name val="Webdings"/>
      <family val="1"/>
      <charset val="2"/>
    </font>
    <font>
      <b/>
      <i/>
      <sz val="9"/>
      <color theme="1"/>
      <name val="Calibri"/>
      <family val="2"/>
      <scheme val="minor"/>
    </font>
    <font>
      <i/>
      <sz val="11"/>
      <color theme="1" tint="0.34998626667073579"/>
      <name val="Calibri"/>
      <family val="2"/>
      <scheme val="minor"/>
    </font>
    <font>
      <b/>
      <i/>
      <u/>
      <sz val="11"/>
      <color theme="1"/>
      <name val="Calibri"/>
      <family val="2"/>
      <scheme val="minor"/>
    </font>
    <font>
      <sz val="11"/>
      <name val="Calibri"/>
      <family val="2"/>
      <scheme val="minor"/>
    </font>
    <font>
      <b/>
      <i/>
      <sz val="11"/>
      <color theme="0"/>
      <name val="Calibri"/>
      <family val="2"/>
      <scheme val="minor"/>
    </font>
    <font>
      <b/>
      <sz val="9"/>
      <color theme="0"/>
      <name val="Calibri"/>
      <family val="2"/>
      <scheme val="minor"/>
    </font>
    <font>
      <b/>
      <sz val="18"/>
      <color theme="3"/>
      <name val="Cambria"/>
      <family val="2"/>
      <scheme val="major"/>
    </font>
    <font>
      <b/>
      <i/>
      <sz val="9"/>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3"/>
        <bgColor indexed="64"/>
      </patternFill>
    </fill>
    <fill>
      <patternFill patternType="solid">
        <fgColor theme="8"/>
        <bgColor indexed="64"/>
      </patternFill>
    </fill>
    <fill>
      <patternFill patternType="solid">
        <fgColor theme="2"/>
        <bgColor indexed="64"/>
      </patternFill>
    </fill>
  </fills>
  <borders count="10">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0"/>
      </left>
      <right style="thin">
        <color theme="0"/>
      </right>
      <top/>
      <bottom/>
      <diagonal/>
    </border>
    <border>
      <left/>
      <right/>
      <top style="thin">
        <color indexed="64"/>
      </top>
      <bottom style="double">
        <color indexed="64"/>
      </bottom>
      <diagonal/>
    </border>
  </borders>
  <cellStyleXfs count="67">
    <xf numFmtId="0" fontId="0" fillId="0" borderId="0"/>
    <xf numFmtId="0" fontId="19" fillId="0" borderId="0">
      <alignment horizontal="centerContinuous" vertical="center"/>
    </xf>
    <xf numFmtId="0" fontId="2" fillId="0" borderId="1" applyNumberFormat="0" applyFill="0" applyAlignment="0" applyProtection="0"/>
    <xf numFmtId="0" fontId="2" fillId="0" borderId="0" applyNumberForma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16" fillId="32" borderId="7">
      <protection locked="0"/>
    </xf>
    <xf numFmtId="0" fontId="6" fillId="5" borderId="3" applyNumberFormat="0" applyAlignment="0" applyProtection="0"/>
    <xf numFmtId="0" fontId="7" fillId="5" borderId="2" applyNumberFormat="0" applyAlignment="0" applyProtection="0"/>
    <xf numFmtId="0" fontId="8" fillId="0" borderId="4" applyNumberFormat="0" applyFill="0" applyAlignment="0" applyProtection="0"/>
    <xf numFmtId="0" fontId="9" fillId="6" borderId="5" applyNumberFormat="0" applyAlignment="0" applyProtection="0"/>
    <xf numFmtId="0" fontId="10" fillId="0" borderId="0" applyNumberFormat="0" applyFill="0" applyBorder="0" applyAlignment="0" applyProtection="0"/>
    <xf numFmtId="0" fontId="1" fillId="7" borderId="6" applyNumberFormat="0" applyFont="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2" fillId="32" borderId="7">
      <alignment horizontal="center"/>
      <protection locked="0"/>
    </xf>
    <xf numFmtId="167" fontId="12" fillId="0" borderId="0">
      <alignment horizontal="center"/>
    </xf>
    <xf numFmtId="0" fontId="13" fillId="0" borderId="0">
      <alignment horizontal="right" indent="1"/>
    </xf>
    <xf numFmtId="0" fontId="14" fillId="0" borderId="0">
      <alignment horizontal="left" indent="1"/>
    </xf>
    <xf numFmtId="14" fontId="15" fillId="0" borderId="0">
      <alignment horizontal="center" vertical="center"/>
    </xf>
    <xf numFmtId="165" fontId="16" fillId="32" borderId="7">
      <protection locked="0"/>
    </xf>
    <xf numFmtId="164" fontId="16" fillId="32" borderId="7">
      <protection locked="0"/>
    </xf>
    <xf numFmtId="166" fontId="16" fillId="32" borderId="7">
      <protection locked="0"/>
    </xf>
    <xf numFmtId="168" fontId="16" fillId="32" borderId="7">
      <protection locked="0"/>
    </xf>
    <xf numFmtId="14" fontId="16" fillId="32" borderId="7">
      <protection locked="0"/>
    </xf>
    <xf numFmtId="171" fontId="1" fillId="0" borderId="0">
      <alignment horizontal="right" indent="1"/>
    </xf>
    <xf numFmtId="164" fontId="1" fillId="0" borderId="0"/>
    <xf numFmtId="166" fontId="1" fillId="0" borderId="0"/>
    <xf numFmtId="13" fontId="1" fillId="0" borderId="0"/>
    <xf numFmtId="169" fontId="1" fillId="0" borderId="0"/>
    <xf numFmtId="170" fontId="13" fillId="0" borderId="0">
      <alignment horizontal="right" indent="1"/>
    </xf>
    <xf numFmtId="49" fontId="17" fillId="33" borderId="0">
      <alignment horizontal="left" vertical="center" indent="1"/>
    </xf>
    <xf numFmtId="0" fontId="18" fillId="34" borderId="8">
      <alignment horizontal="centerContinuous" vertical="center" wrapText="1"/>
    </xf>
    <xf numFmtId="0" fontId="18" fillId="34" borderId="8">
      <alignment horizontal="center" textRotation="90" wrapText="1"/>
    </xf>
    <xf numFmtId="165" fontId="1" fillId="0" borderId="9"/>
    <xf numFmtId="164" fontId="1" fillId="0" borderId="9"/>
    <xf numFmtId="166" fontId="1" fillId="0" borderId="9"/>
    <xf numFmtId="168" fontId="1" fillId="0" borderId="9"/>
    <xf numFmtId="0" fontId="20" fillId="35" borderId="0">
      <alignment horizontal="left" indent="1"/>
    </xf>
    <xf numFmtId="170" fontId="20" fillId="35" borderId="0">
      <alignment horizontal="right" indent="1"/>
    </xf>
    <xf numFmtId="38" fontId="1" fillId="0" borderId="0">
      <alignment horizontal="right" indent="1"/>
    </xf>
    <xf numFmtId="40" fontId="1" fillId="0" borderId="0">
      <alignment horizontal="right" indent="1"/>
    </xf>
    <xf numFmtId="172" fontId="1" fillId="0" borderId="0">
      <alignment horizontal="right" indent="1"/>
    </xf>
    <xf numFmtId="0" fontId="1" fillId="0" borderId="0"/>
  </cellStyleXfs>
  <cellXfs count="8">
    <xf numFmtId="0" fontId="0" fillId="0" borderId="0" xfId="0"/>
    <xf numFmtId="0" fontId="18" fillId="34" borderId="8" xfId="55">
      <alignment horizontal="centerContinuous" vertical="center" wrapText="1"/>
    </xf>
    <xf numFmtId="170" fontId="13" fillId="0" borderId="0" xfId="53">
      <alignment horizontal="right" indent="1"/>
    </xf>
    <xf numFmtId="0" fontId="14" fillId="0" borderId="0" xfId="41">
      <alignment horizontal="left" indent="1"/>
    </xf>
    <xf numFmtId="14" fontId="0" fillId="0" borderId="0" xfId="0" applyNumberFormat="1" applyAlignment="1">
      <alignment horizontal="center"/>
    </xf>
    <xf numFmtId="173" fontId="0" fillId="0" borderId="0" xfId="0" applyNumberFormat="1"/>
    <xf numFmtId="0" fontId="19" fillId="0" borderId="0" xfId="1">
      <alignment horizontal="centerContinuous" vertical="center"/>
    </xf>
    <xf numFmtId="0" fontId="0" fillId="0" borderId="0" xfId="0" applyAlignment="1">
      <alignment horizontal="centerContinuous"/>
    </xf>
  </cellXfs>
  <cellStyles count="67">
    <cellStyle name="20% - Accent1" xfId="15" builtinId="30" hidden="1"/>
    <cellStyle name="20% - Accent2" xfId="19" builtinId="34" hidden="1"/>
    <cellStyle name="20% - Accent3" xfId="23" builtinId="38" hidden="1"/>
    <cellStyle name="20% - Accent4" xfId="27" builtinId="42" hidden="1"/>
    <cellStyle name="20% - Accent5" xfId="31" builtinId="46" hidden="1"/>
    <cellStyle name="20% - Accent6" xfId="35" builtinId="50" hidden="1"/>
    <cellStyle name="3 a r" xfId="38" xr:uid="{D925B7F3-891E-465E-9970-A6283691A812}"/>
    <cellStyle name="40% - Accent1" xfId="16" builtinId="31" hidden="1"/>
    <cellStyle name="40% - Accent2" xfId="20" builtinId="35" hidden="1"/>
    <cellStyle name="40% - Accent3" xfId="24" builtinId="39" hidden="1"/>
    <cellStyle name="40% - Accent4" xfId="28" builtinId="43" hidden="1"/>
    <cellStyle name="40% - Accent5" xfId="32" builtinId="47" hidden="1"/>
    <cellStyle name="40% - Accent6" xfId="36" builtinId="51" hidden="1"/>
    <cellStyle name="60% - Accent1" xfId="17" builtinId="32" hidden="1"/>
    <cellStyle name="60% - Accent2" xfId="21" builtinId="36" hidden="1"/>
    <cellStyle name="60% - Accent3" xfId="25" builtinId="40" hidden="1"/>
    <cellStyle name="60% - Accent4" xfId="29" builtinId="44" hidden="1"/>
    <cellStyle name="60% - Accent5" xfId="33" builtinId="48" hidden="1"/>
    <cellStyle name="60% - Accent6" xfId="37" builtinId="52" hidden="1"/>
    <cellStyle name="a r 4" xfId="39" xr:uid="{14445949-B42B-4365-A71B-6EB32F8DEB95}"/>
    <cellStyle name="About" xfId="40" xr:uid="{4FF18D94-CE45-4A26-8A3E-F92216E559A0}"/>
    <cellStyle name="Accent1" xfId="14" builtinId="29" hidden="1"/>
    <cellStyle name="Accent2" xfId="18" builtinId="33" hidden="1"/>
    <cellStyle name="Accent3" xfId="22" builtinId="37" hidden="1"/>
    <cellStyle name="Accent4" xfId="26" builtinId="41" hidden="1"/>
    <cellStyle name="Accent5" xfId="30" builtinId="45" hidden="1"/>
    <cellStyle name="Accent6" xfId="34" builtinId="49" hidden="1"/>
    <cellStyle name="Annotation" xfId="41" xr:uid="{1867C513-5272-4E4B-A5A6-B2AEE18D542F}"/>
    <cellStyle name="Bad" xfId="5" builtinId="27" hidden="1"/>
    <cellStyle name="Calculation" xfId="9" builtinId="22" hidden="1"/>
    <cellStyle name="Check Cell" xfId="11" builtinId="23" hidden="1"/>
    <cellStyle name="Date Heading" xfId="42" xr:uid="{2CE54078-9E2E-4CDA-9E4C-EE2579B4672A}"/>
    <cellStyle name="Good" xfId="4" builtinId="26" hidden="1"/>
    <cellStyle name="Heading 3" xfId="2" builtinId="18" hidden="1"/>
    <cellStyle name="Heading 4" xfId="3" builtinId="19" hidden="1"/>
    <cellStyle name="Input" xfId="7" builtinId="20" customBuiltin="1"/>
    <cellStyle name="Input #0" xfId="43" xr:uid="{D91AB160-A4E5-461D-8AB5-7DF6C431070C}"/>
    <cellStyle name="Input $0" xfId="44" xr:uid="{3F74BD16-F4C1-43A7-9A22-FBCA04CDA4B1}"/>
    <cellStyle name="Input $2" xfId="45" xr:uid="{E9E0E6EB-4595-4110-B2F0-C057BC3750D4}"/>
    <cellStyle name="Input %2" xfId="46" xr:uid="{02C034AE-21C4-42C1-9B5F-37EC12FF3571}"/>
    <cellStyle name="Input Date" xfId="47" xr:uid="{4DAE7F90-F90C-4255-B27D-81867C3441EB}"/>
    <cellStyle name="Linked Cell" xfId="10" builtinId="24" hidden="1"/>
    <cellStyle name="Neutral" xfId="6" builtinId="28" hidden="1"/>
    <cellStyle name="Normal" xfId="0" builtinId="0"/>
    <cellStyle name="Note" xfId="13" builtinId="10" hidden="1"/>
    <cellStyle name="Output" xfId="8" builtinId="21" hidden="1"/>
    <cellStyle name="Output #,##0" xfId="63" xr:uid="{CA45DE8F-DC73-45F6-A536-82BAE5C28EAD}"/>
    <cellStyle name="Output #,##2" xfId="64" xr:uid="{83C5D350-4DB3-4967-BFDE-417AE4E3F343}"/>
    <cellStyle name="Output #0" xfId="48" xr:uid="{BFF77309-4135-4939-80A7-279E8CC68BC5}"/>
    <cellStyle name="Output #2" xfId="65" xr:uid="{8BF563ED-A15B-4BE2-AB4E-930799A6DB9A}"/>
    <cellStyle name="Output $0" xfId="49" xr:uid="{524D1E47-FC26-45E5-8C9A-8A7C22F97932}"/>
    <cellStyle name="Output $2" xfId="50" xr:uid="{F23CD4B7-2356-45BF-ACE8-63F7278C6A9B}"/>
    <cellStyle name="Output /2" xfId="51" xr:uid="{870CDE8C-53A8-4686-B0C5-94493B551264}"/>
    <cellStyle name="Output Date" xfId="66" xr:uid="{6EECD600-8E48-494B-9885-EEA42CB75312}"/>
    <cellStyle name="Output%2" xfId="52" xr:uid="{B956E633-F4A9-494F-94DE-A5804A103F01}"/>
    <cellStyle name="Prompt" xfId="53" xr:uid="{2E1F8C80-863A-4ADC-BF8A-451623701D63}"/>
    <cellStyle name="Section Title" xfId="54" xr:uid="{8A2E821C-5783-40CE-A7C7-6C090E1DA04C}"/>
    <cellStyle name="Table Heading" xfId="55" xr:uid="{C19971F8-62CD-4AFD-A9C1-6777216C3DB2}"/>
    <cellStyle name="Table Heading 90°" xfId="56" xr:uid="{CC06119B-4341-4C3F-B467-4BBD5A999F91}"/>
    <cellStyle name="Title" xfId="1" builtinId="15" customBuiltin="1"/>
    <cellStyle name="Total #0" xfId="57" xr:uid="{FA9ACABA-C463-4931-9A3E-7E9C8EFCCF7F}"/>
    <cellStyle name="Total $0" xfId="58" xr:uid="{C58E7E37-135B-481D-9F22-5EC7C2536363}"/>
    <cellStyle name="Total $2" xfId="59" xr:uid="{C65D144D-8D17-4C05-878E-1B9355AF68EC}"/>
    <cellStyle name="Total %2" xfId="60" xr:uid="{C118301D-0D02-4657-A184-ECD64C4F3373}"/>
    <cellStyle name="Version Details" xfId="61" xr:uid="{9382132C-12E8-48E7-A9FA-33B1EDA9E935}"/>
    <cellStyle name="Version Prompt" xfId="62" xr:uid="{26D30F3B-875F-42A0-9CAA-3FDCE41EFEB1}"/>
    <cellStyle name="Warning Text" xfId="12" builtinId="11" hidden="1"/>
  </cellStyles>
  <dxfs count="0"/>
  <tableStyles count="0" defaultTableStyle="TableStyleMedium2" defaultPivotStyle="PivotStyleLight16"/>
  <colors>
    <mruColors>
      <color rgb="FF284D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Parallax">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Parallax">
      <a:fillStyleLst>
        <a:solidFill>
          <a:schemeClr val="phClr"/>
        </a:solidFill>
        <a:gradFill rotWithShape="1">
          <a:gsLst>
            <a:gs pos="0">
              <a:schemeClr val="phClr">
                <a:tint val="60000"/>
                <a:lumMod val="104000"/>
              </a:schemeClr>
            </a:gs>
            <a:gs pos="100000">
              <a:schemeClr val="phClr">
                <a:tint val="84000"/>
              </a:schemeClr>
            </a:gs>
          </a:gsLst>
          <a:lin ang="5400000" scaled="0"/>
        </a:gradFill>
        <a:gradFill rotWithShape="1">
          <a:gsLst>
            <a:gs pos="0">
              <a:schemeClr val="phClr">
                <a:tint val="96000"/>
                <a:lumMod val="102000"/>
              </a:schemeClr>
            </a:gs>
            <a:gs pos="100000">
              <a:schemeClr val="phClr">
                <a:shade val="88000"/>
                <a:lumMod val="94000"/>
              </a:schemeClr>
            </a:gs>
          </a:gsLst>
          <a:path path="circle">
            <a:fillToRect l="50000" t="100000" r="100000" b="50000"/>
          </a:path>
        </a:gradFill>
      </a:fillStyleLst>
      <a:lnStyleLst>
        <a:ln w="9525" cap="rnd" cmpd="sng" algn="ctr">
          <a:solidFill>
            <a:schemeClr val="phClr">
              <a:tint val="6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reflection blurRad="12700" stA="26000" endPos="32000" dist="12700" dir="5400000" sy="-100000" rotWithShape="0"/>
          </a:effectLst>
        </a:effectStyle>
        <a:effectStyle>
          <a:effectLst>
            <a:outerShdw blurRad="38100" dist="25400" dir="5400000" rotWithShape="0">
              <a:srgbClr val="000000">
                <a:alpha val="64000"/>
              </a:srgbClr>
            </a:outerShdw>
          </a:effectLst>
          <a:scene3d>
            <a:camera prst="orthographicFront">
              <a:rot lat="0" lon="0" rev="0"/>
            </a:camera>
            <a:lightRig rig="threePt" dir="tl">
              <a:rot lat="0" lon="0" rev="1200000"/>
            </a:lightRig>
          </a:scene3d>
          <a:sp3d>
            <a:bevelT w="25400" h="12700"/>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76000"/>
                <a:satMod val="180000"/>
              </a:schemeClr>
              <a:schemeClr val="phClr">
                <a:tint val="80000"/>
                <a:satMod val="120000"/>
                <a:lumMod val="180000"/>
              </a:schemeClr>
            </a:duotone>
          </a:blip>
          <a:stretch/>
        </a:blipFill>
      </a:bgFillStyleLst>
    </a:fmtScheme>
  </a:themeElements>
  <a:objectDefaults/>
  <a:extraClrSchemeLst/>
  <a:extLst>
    <a:ext uri="{05A4C25C-085E-4340-85A3-A5531E510DB2}">
      <thm15:themeFamily xmlns:thm15="http://schemas.microsoft.com/office/thememl/2012/main" name="Parallax" id="{ED75F5CF-A22A-49B9-A88C-DAF966891CEE}" vid="{FFF72C03-51B3-40AC-9E6D-CD385A18371D}"/>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0383-D503-493A-BC3A-13262536A283}">
  <sheetPr codeName="Sheet1">
    <tabColor rgb="FF284DA0"/>
  </sheetPr>
  <dimension ref="A1:E39"/>
  <sheetViews>
    <sheetView tabSelected="1" zoomScale="115" zoomScaleNormal="115" workbookViewId="0">
      <selection activeCell="E8" sqref="E8"/>
    </sheetView>
  </sheetViews>
  <sheetFormatPr defaultColWidth="25.59765625" defaultRowHeight="14.25" x14ac:dyDescent="0.45"/>
  <cols>
    <col min="1" max="1" width="30.59765625" style="2" customWidth="1"/>
    <col min="2" max="2" width="20.59765625" customWidth="1"/>
    <col min="3" max="3" width="46.06640625" bestFit="1" customWidth="1"/>
    <col min="4" max="4" width="60.59765625" customWidth="1"/>
    <col min="5" max="5" width="40.59765625" style="3" customWidth="1"/>
  </cols>
  <sheetData>
    <row r="1" spans="1:5" ht="22.5" x14ac:dyDescent="0.45">
      <c r="A1" s="6" t="s">
        <v>13</v>
      </c>
      <c r="B1" s="6"/>
      <c r="C1" s="6"/>
      <c r="D1" s="6"/>
      <c r="E1" s="6"/>
    </row>
    <row r="2" spans="1:5" x14ac:dyDescent="0.45">
      <c r="B2" s="7" t="s">
        <v>14</v>
      </c>
      <c r="C2" s="7"/>
      <c r="D2" s="7"/>
    </row>
    <row r="3" spans="1:5" x14ac:dyDescent="0.45">
      <c r="B3" s="7" t="s">
        <v>15</v>
      </c>
      <c r="C3" s="7"/>
      <c r="D3" s="7"/>
    </row>
    <row r="4" spans="1:5" x14ac:dyDescent="0.45">
      <c r="B4" s="7" t="s">
        <v>16</v>
      </c>
      <c r="C4" s="7"/>
      <c r="D4" s="7"/>
    </row>
    <row r="5" spans="1:5" x14ac:dyDescent="0.45">
      <c r="B5" s="7"/>
      <c r="C5" s="7"/>
      <c r="D5" s="7"/>
    </row>
    <row r="6" spans="1:5" x14ac:dyDescent="0.45">
      <c r="A6" s="1" t="s">
        <v>0</v>
      </c>
      <c r="B6" s="1" t="s">
        <v>0</v>
      </c>
      <c r="C6" s="1" t="s">
        <v>2</v>
      </c>
      <c r="D6" s="1" t="s">
        <v>20</v>
      </c>
      <c r="E6" s="1" t="s">
        <v>1</v>
      </c>
    </row>
    <row r="7" spans="1:5" x14ac:dyDescent="0.45">
      <c r="A7" s="2" t="s">
        <v>11</v>
      </c>
      <c r="B7" s="4">
        <v>45306</v>
      </c>
      <c r="C7" s="5" cm="1">
        <f t="array" ref="C7:C22">EOMONTH(INDEX(B7:B22,_xlfn.SEQUENCE(16,1,1)),0)+_xlfn.SWITCH(WEEKDAY(EOMONTH(INDEX(B7:B22,_xlfn.SEQUENCE(16,1,1)),0),2),6,-1,7,-2,0)</f>
        <v>45322</v>
      </c>
      <c r="D7" t="str">
        <f ca="1">ADDRESS(ROW(C7),COLUMN(C7),4)&amp;": "&amp;_xlfn.FORMULATEXT(C7)</f>
        <v>C7: =EOMONTH(INDEX(B7:B22,SEQUENCE(16,1,1)),0)+SWITCH(WEEKDAY(EOMONTH(INDEX(B7:B22,SEQUENCE(16,1,1)),0),2),6,-1,7,-2,0)</v>
      </c>
    </row>
    <row r="8" spans="1:5" x14ac:dyDescent="0.45">
      <c r="B8" s="4">
        <f t="shared" ref="B8:B22" si="0">B7+10</f>
        <v>45316</v>
      </c>
      <c r="C8" s="5">
        <v>45322</v>
      </c>
      <c r="E8" s="3" t="s">
        <v>21</v>
      </c>
    </row>
    <row r="9" spans="1:5" x14ac:dyDescent="0.45">
      <c r="B9" s="4">
        <f t="shared" si="0"/>
        <v>45326</v>
      </c>
      <c r="C9" s="5">
        <v>45351</v>
      </c>
      <c r="E9" s="3" t="s">
        <v>18</v>
      </c>
    </row>
    <row r="10" spans="1:5" x14ac:dyDescent="0.45">
      <c r="B10" s="4">
        <f t="shared" si="0"/>
        <v>45336</v>
      </c>
      <c r="C10" s="5">
        <v>45351</v>
      </c>
    </row>
    <row r="11" spans="1:5" x14ac:dyDescent="0.45">
      <c r="B11" s="4">
        <f t="shared" si="0"/>
        <v>45346</v>
      </c>
      <c r="C11" s="5">
        <v>45351</v>
      </c>
    </row>
    <row r="12" spans="1:5" x14ac:dyDescent="0.45">
      <c r="B12" s="4">
        <f t="shared" si="0"/>
        <v>45356</v>
      </c>
      <c r="C12" s="5">
        <v>45380</v>
      </c>
    </row>
    <row r="13" spans="1:5" x14ac:dyDescent="0.45">
      <c r="B13" s="4">
        <f t="shared" si="0"/>
        <v>45366</v>
      </c>
      <c r="C13" s="5">
        <v>45380</v>
      </c>
    </row>
    <row r="14" spans="1:5" x14ac:dyDescent="0.45">
      <c r="B14" s="4">
        <f t="shared" si="0"/>
        <v>45376</v>
      </c>
      <c r="C14" s="5">
        <v>45380</v>
      </c>
    </row>
    <row r="15" spans="1:5" x14ac:dyDescent="0.45">
      <c r="B15" s="4">
        <f t="shared" si="0"/>
        <v>45386</v>
      </c>
      <c r="C15" s="5">
        <v>45412</v>
      </c>
    </row>
    <row r="16" spans="1:5" x14ac:dyDescent="0.45">
      <c r="B16" s="4">
        <f t="shared" si="0"/>
        <v>45396</v>
      </c>
      <c r="C16" s="5">
        <v>45412</v>
      </c>
    </row>
    <row r="17" spans="1:5" x14ac:dyDescent="0.45">
      <c r="B17" s="4">
        <f t="shared" si="0"/>
        <v>45406</v>
      </c>
      <c r="C17" s="5">
        <v>45412</v>
      </c>
    </row>
    <row r="18" spans="1:5" x14ac:dyDescent="0.45">
      <c r="B18" s="4">
        <f t="shared" si="0"/>
        <v>45416</v>
      </c>
      <c r="C18" s="5">
        <v>45443</v>
      </c>
    </row>
    <row r="19" spans="1:5" x14ac:dyDescent="0.45">
      <c r="B19" s="4">
        <f t="shared" si="0"/>
        <v>45426</v>
      </c>
      <c r="C19" s="5">
        <v>45443</v>
      </c>
    </row>
    <row r="20" spans="1:5" x14ac:dyDescent="0.45">
      <c r="B20" s="4">
        <f t="shared" si="0"/>
        <v>45436</v>
      </c>
      <c r="C20" s="5">
        <v>45443</v>
      </c>
    </row>
    <row r="21" spans="1:5" x14ac:dyDescent="0.45">
      <c r="B21" s="4">
        <f t="shared" si="0"/>
        <v>45446</v>
      </c>
      <c r="C21" s="5">
        <v>45471</v>
      </c>
    </row>
    <row r="22" spans="1:5" x14ac:dyDescent="0.45">
      <c r="B22" s="4">
        <f t="shared" si="0"/>
        <v>45456</v>
      </c>
      <c r="C22" s="5">
        <v>45471</v>
      </c>
    </row>
    <row r="24" spans="1:5" x14ac:dyDescent="0.45">
      <c r="A24" s="2" t="s">
        <v>12</v>
      </c>
      <c r="C24" s="5" cm="1">
        <f t="array" ref="C24:C39">_xlfn.LET(_xlpm.rawDateList,INDEX(B7:B22,_xlfn.SEQUENCE(16,1,1)),
_xlpm.monthEnds,EOMONTH(_xlpm.rawDateList,0),
_xlpm.weekendAdjs,_xlfn.SWITCH(WEEKDAY(_xlpm.monthEnds,2),6,-1,7,-2,0),
_xlpm.adjustedMonthEnds,_xlpm.monthEnds+_xlpm.weekendAdjs,
_xlpm.adjustedMonthEnds)</f>
        <v>45322</v>
      </c>
      <c r="D24" t="str" cm="1">
        <f t="array" aca="1" ref="D24:D28" ca="1">ADDRESS(ROW(C24),COLUMN(C24),4)&amp;": "&amp;_xlfn.TEXTSPLIT(_xlfn.FORMULATEXT(C24),,CHAR(10))</f>
        <v>C24: =LET(rawDateList,INDEX(B7:B22,SEQUENCE(16,1,1)),</v>
      </c>
      <c r="E24" s="3" t="s">
        <v>4</v>
      </c>
    </row>
    <row r="25" spans="1:5" x14ac:dyDescent="0.45">
      <c r="C25" s="5">
        <v>45322</v>
      </c>
      <c r="D25" t="str">
        <f ca="1"/>
        <v>C24: monthEnds,EOMONTH(rawDateList,0),</v>
      </c>
      <c r="E25" s="3" t="s">
        <v>3</v>
      </c>
    </row>
    <row r="26" spans="1:5" x14ac:dyDescent="0.45">
      <c r="C26" s="5">
        <v>45351</v>
      </c>
      <c r="D26" t="str">
        <f ca="1"/>
        <v>C24: weekendAdjs,SWITCH(WEEKDAY(monthEnds,2),6,-1,7,-2,0),</v>
      </c>
      <c r="E26" s="3" t="s">
        <v>5</v>
      </c>
    </row>
    <row r="27" spans="1:5" x14ac:dyDescent="0.45">
      <c r="C27" s="5">
        <v>45351</v>
      </c>
      <c r="D27" t="str">
        <f ca="1"/>
        <v>C24: adjustedMonthEnds,monthEnds+weekendAdjs,</v>
      </c>
      <c r="E27" s="3" t="s">
        <v>6</v>
      </c>
    </row>
    <row r="28" spans="1:5" x14ac:dyDescent="0.45">
      <c r="C28" s="5">
        <v>45351</v>
      </c>
      <c r="D28" t="str">
        <f ca="1"/>
        <v>C24: adjustedMonthEnds)</v>
      </c>
      <c r="E28" s="3" t="s">
        <v>7</v>
      </c>
    </row>
    <row r="29" spans="1:5" x14ac:dyDescent="0.45">
      <c r="C29" s="5">
        <v>45380</v>
      </c>
    </row>
    <row r="30" spans="1:5" x14ac:dyDescent="0.45">
      <c r="C30" s="5">
        <v>45380</v>
      </c>
      <c r="E30" s="3" t="s">
        <v>8</v>
      </c>
    </row>
    <row r="31" spans="1:5" x14ac:dyDescent="0.45">
      <c r="C31" s="5">
        <v>45380</v>
      </c>
      <c r="E31" s="3" t="s">
        <v>9</v>
      </c>
    </row>
    <row r="32" spans="1:5" x14ac:dyDescent="0.45">
      <c r="C32" s="5">
        <v>45412</v>
      </c>
      <c r="E32" s="3" t="s">
        <v>10</v>
      </c>
    </row>
    <row r="33" spans="3:5" x14ac:dyDescent="0.45">
      <c r="C33" s="5">
        <v>45412</v>
      </c>
    </row>
    <row r="34" spans="3:5" x14ac:dyDescent="0.45">
      <c r="C34" s="5">
        <v>45412</v>
      </c>
      <c r="E34" s="3" t="s">
        <v>17</v>
      </c>
    </row>
    <row r="35" spans="3:5" x14ac:dyDescent="0.45">
      <c r="C35" s="5">
        <v>45443</v>
      </c>
    </row>
    <row r="36" spans="3:5" x14ac:dyDescent="0.45">
      <c r="C36" s="5">
        <v>45443</v>
      </c>
    </row>
    <row r="37" spans="3:5" x14ac:dyDescent="0.45">
      <c r="C37" s="5">
        <v>45443</v>
      </c>
      <c r="E37" s="3" t="s">
        <v>19</v>
      </c>
    </row>
    <row r="38" spans="3:5" x14ac:dyDescent="0.45">
      <c r="C38" s="5">
        <v>45471</v>
      </c>
    </row>
    <row r="39" spans="3:5" x14ac:dyDescent="0.45">
      <c r="C39" s="5">
        <v>45471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Clarkson</dc:creator>
  <cp:lastModifiedBy>James Clarkson</cp:lastModifiedBy>
  <dcterms:created xsi:type="dcterms:W3CDTF">2022-07-12T02:35:08Z</dcterms:created>
  <dcterms:modified xsi:type="dcterms:W3CDTF">2024-01-12T06:12:00Z</dcterms:modified>
</cp:coreProperties>
</file>